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120" windowWidth="20490" windowHeight="819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L35" i="1"/>
  <c r="K35"/>
  <c r="J35"/>
  <c r="I35"/>
  <c r="H35"/>
  <c r="F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35" l="1"/>
</calcChain>
</file>

<file path=xl/sharedStrings.xml><?xml version="1.0" encoding="utf-8"?>
<sst xmlns="http://schemas.openxmlformats.org/spreadsheetml/2006/main" count="84" uniqueCount="59">
  <si>
    <t>Наименование</t>
  </si>
  <si>
    <t>№</t>
  </si>
  <si>
    <t>Сумма</t>
  </si>
  <si>
    <t xml:space="preserve">                 Заявка на медицинские изделия для стационара РБ </t>
  </si>
  <si>
    <t>№п/п</t>
  </si>
  <si>
    <t>Наименование потенциального поставщика</t>
  </si>
  <si>
    <t>дата и время поданной заявки</t>
  </si>
  <si>
    <t>БИН /ИИН</t>
  </si>
  <si>
    <t>Итого:</t>
  </si>
  <si>
    <t>ТОО "Лером"</t>
  </si>
  <si>
    <t>030240003741</t>
  </si>
  <si>
    <t>ед.изм.</t>
  </si>
  <si>
    <t>кол-во</t>
  </si>
  <si>
    <t>цена за ед</t>
  </si>
  <si>
    <t>сумма</t>
  </si>
  <si>
    <t xml:space="preserve">Вата н/ст 100 гр </t>
  </si>
  <si>
    <t>шт</t>
  </si>
  <si>
    <t>Ёмкость кл "Б" 35 л жёлтая</t>
  </si>
  <si>
    <t>Журнал для автоклавирования форма №257</t>
  </si>
  <si>
    <t>Капрон нить капроновая (полиамидная), плетеная, неокрашенная, MP4 (USP1), 75 см, игла HR - 30</t>
  </si>
  <si>
    <t>Капрон нить капроновая (полиамидная), плетеная, неокрашенная, MP5 (USP2), 75 см, игла HR - 30</t>
  </si>
  <si>
    <t>Капрон нить капроновая (полиамидная), плетеная, неокрашенная, MP3 (USP2-0), 75 см, игла HR - 25</t>
  </si>
  <si>
    <t>Капрон нить капроновая (полиамидная), плетеная, неокрашенная, MP2 (USP3-0), 75 см, игла HR - 25</t>
  </si>
  <si>
    <t>Капрон нить капроновая (полиамидная), плетеная, неокрашенная, MP6 (USP3-4), 75 см, игла HR - 40</t>
  </si>
  <si>
    <t>Лавсан нить лавсановая (полиэфирная), плетеная, неокрашенная, MP2 (USP3-0), 75 см, игла HR - 25</t>
  </si>
  <si>
    <t>Лавсан нить лавсановая (полиэфирная), плетеная, неокрашенная, MP2 (USP2-0), 75 см, игла HR - 25</t>
  </si>
  <si>
    <t>Кетгут простой, MP3 (USP3-0), 75 см, игла HR - 25</t>
  </si>
  <si>
    <t>Лейкопластырь 2,5х5 см бум.основа</t>
  </si>
  <si>
    <t>Наркотест (ИХА-3-Мульти-Фактор)</t>
  </si>
  <si>
    <t>Пергамент бумага крепированная листовая 1200х1200, №125/уп</t>
  </si>
  <si>
    <t>уп</t>
  </si>
  <si>
    <t>Перчатки стерильные р-р 7,5</t>
  </si>
  <si>
    <t>пар</t>
  </si>
  <si>
    <t>Салфетка 30*47 перфорированная №100</t>
  </si>
  <si>
    <t xml:space="preserve">рул </t>
  </si>
  <si>
    <t>Салфетки дезинфицирующие №200 Альтсепт экспресс</t>
  </si>
  <si>
    <t>Термометр ртутный для изм. Темп-ры тела</t>
  </si>
  <si>
    <t>Тонометр Biopress со стетоскопом</t>
  </si>
  <si>
    <t>Тест полоски на глюкозу "Аккутренд" №25</t>
  </si>
  <si>
    <t>Тест полоски на холестерин "Аккутренд" №25</t>
  </si>
  <si>
    <t>ТОО "СервисТехМед"</t>
  </si>
  <si>
    <t>170240006297</t>
  </si>
  <si>
    <t>ТОО "Сфера-ПВЛ"</t>
  </si>
  <si>
    <t>030540003909</t>
  </si>
  <si>
    <t>ТОО Компания "Медиус"</t>
  </si>
  <si>
    <t>040840004296</t>
  </si>
  <si>
    <t>ТОО "Шабыс"</t>
  </si>
  <si>
    <t>26.02.2021 г  15:49</t>
  </si>
  <si>
    <t>26.02.2021 г  8:59</t>
  </si>
  <si>
    <t>26.02.2021 г  9:00</t>
  </si>
  <si>
    <t>26.02.2021г 9:00</t>
  </si>
  <si>
    <t>061240005417</t>
  </si>
  <si>
    <t>ТОО "Шабыс" признать победителем по лотам №20,21</t>
  </si>
  <si>
    <t>ТОО Компания "Медиус" признать победителем по лоту №17</t>
  </si>
  <si>
    <t>ТОО  "Лером" признать победителем по лоту №3,16</t>
  </si>
  <si>
    <t>ТОО  "СервисТехМед" признать победителем по лотам №1, 6, 7, 8, 11, 12, 13, 19</t>
  </si>
  <si>
    <t>ТОО  "ТОО "Сфера-ПВЛ" признать победителем по лотам №2, 4 , 5 , 9, 10</t>
  </si>
  <si>
    <t>Лоты №14, 15, 18 признать несостоявшимися из-за отсутствия поданных заявок.</t>
  </si>
  <si>
    <r>
      <rPr>
        <b/>
        <sz val="12"/>
        <color theme="1"/>
        <rFont val="Times New Roman"/>
        <family val="1"/>
        <charset val="204"/>
      </rPr>
      <t>Протокол закупа товаров способом 
запроса ценовых предложений №8 от 01 марта 2021 года</t>
    </r>
    <r>
      <rPr>
        <sz val="12"/>
        <color theme="1"/>
        <rFont val="Times New Roman"/>
        <family val="1"/>
        <charset val="204"/>
      </rPr>
      <t xml:space="preserve">
согласно правил организации и проведения закупа лекарственных средств, профилактических (иммунобиологических, диагностических, дезинфицирующих) препаратов, изделий медицинского назначения и медицинской техники, фармацевтических услуг по оказанию гарантированного объема бесплатной медицинской помощи от 30 октября 2009 года №1729
КГП на ПХВ «Иртышская районная больница», с. Иртышск, ул. Кожаберген батыра 15, объявляет о проведении закупа способом запроса ценовых предложений. 
1) Место поставки - с. Иртышск, ул. Кожаберген батыра, 15
2) Сроки и условия поставки – согласно заявке в течение 10 календарных дней, до 31 декабря 2021 года
3)  Место представления (приема) документов – с.Иртышск, ул. Кожаберген батыра, 15., КГП на ПХВ «Иртышская РБ», бухгалтерия.
4)  Окончательный срок предоставления ценовых предложений – с 09-00 часов 22 февраля 2021 года до 09-00 часов, 01 марта 2021 года
5) Дата, время и место вскрытия конвертов: 15-00 часов, 01 марта 2021 года, по адресу с. Иртышск, ул. Кожаберген батыра, 15, КГП на ПХВ «Иртышская РБ»
</t>
    </r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</si>
</sst>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</font>
    <font>
      <b/>
      <sz val="10"/>
      <color theme="1"/>
      <name val="Arial"/>
      <family val="2"/>
      <charset val="204"/>
    </font>
    <font>
      <b/>
      <sz val="10"/>
      <color theme="1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4" xfId="0" applyBorder="1"/>
    <xf numFmtId="0" fontId="3" fillId="0" borderId="0" xfId="0" applyFont="1"/>
    <xf numFmtId="0" fontId="3" fillId="0" borderId="4" xfId="0" applyFont="1" applyBorder="1"/>
    <xf numFmtId="0" fontId="0" fillId="0" borderId="0" xfId="0" applyFill="1" applyBorder="1" applyAlignment="1">
      <alignment wrapText="1"/>
    </xf>
    <xf numFmtId="0" fontId="6" fillId="0" borderId="5" xfId="0" applyFont="1" applyBorder="1" applyAlignment="1"/>
    <xf numFmtId="0" fontId="6" fillId="0" borderId="2" xfId="0" applyFont="1" applyBorder="1" applyAlignment="1"/>
    <xf numFmtId="0" fontId="7" fillId="0" borderId="2" xfId="0" applyFont="1" applyBorder="1"/>
    <xf numFmtId="0" fontId="6" fillId="0" borderId="1" xfId="0" applyFont="1" applyBorder="1" applyAlignment="1"/>
    <xf numFmtId="0" fontId="4" fillId="0" borderId="4" xfId="0" applyFont="1" applyBorder="1"/>
    <xf numFmtId="49" fontId="3" fillId="0" borderId="4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4" xfId="0" applyFont="1" applyBorder="1" applyAlignment="1">
      <alignment horizontal="center"/>
    </xf>
    <xf numFmtId="22" fontId="3" fillId="0" borderId="4" xfId="0" applyNumberFormat="1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49" fontId="3" fillId="0" borderId="4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/>
    <xf numFmtId="0" fontId="5" fillId="2" borderId="9" xfId="0" applyFont="1" applyFill="1" applyBorder="1"/>
    <xf numFmtId="0" fontId="5" fillId="0" borderId="4" xfId="0" applyFont="1" applyBorder="1"/>
    <xf numFmtId="0" fontId="5" fillId="0" borderId="10" xfId="0" applyFont="1" applyBorder="1"/>
    <xf numFmtId="0" fontId="5" fillId="2" borderId="8" xfId="0" applyFont="1" applyFill="1" applyBorder="1"/>
    <xf numFmtId="0" fontId="0" fillId="0" borderId="11" xfId="0" applyBorder="1"/>
    <xf numFmtId="0" fontId="0" fillId="3" borderId="4" xfId="0" applyFill="1" applyBorder="1"/>
    <xf numFmtId="0" fontId="5" fillId="2" borderId="12" xfId="0" applyFont="1" applyFill="1" applyBorder="1"/>
    <xf numFmtId="0" fontId="5" fillId="0" borderId="13" xfId="0" applyFont="1" applyBorder="1"/>
    <xf numFmtId="0" fontId="5" fillId="2" borderId="4" xfId="0" applyFont="1" applyFill="1" applyBorder="1"/>
    <xf numFmtId="0" fontId="5" fillId="2" borderId="12" xfId="0" applyFont="1" applyFill="1" applyBorder="1" applyAlignment="1">
      <alignment horizontal="left" vertical="center" wrapText="1"/>
    </xf>
    <xf numFmtId="0" fontId="0" fillId="0" borderId="4" xfId="0" applyFill="1" applyBorder="1"/>
    <xf numFmtId="0" fontId="5" fillId="2" borderId="14" xfId="0" applyFont="1" applyFill="1" applyBorder="1"/>
    <xf numFmtId="0" fontId="5" fillId="0" borderId="15" xfId="0" applyFont="1" applyBorder="1"/>
    <xf numFmtId="0" fontId="5" fillId="2" borderId="15" xfId="0" applyFont="1" applyFill="1" applyBorder="1"/>
    <xf numFmtId="0" fontId="6" fillId="2" borderId="14" xfId="0" applyFont="1" applyFill="1" applyBorder="1"/>
    <xf numFmtId="0" fontId="0" fillId="0" borderId="5" xfId="0" applyFill="1" applyBorder="1"/>
    <xf numFmtId="22" fontId="3" fillId="0" borderId="12" xfId="0" applyNumberFormat="1" applyFont="1" applyFill="1" applyBorder="1" applyAlignment="1">
      <alignment horizontal="center"/>
    </xf>
    <xf numFmtId="22" fontId="3" fillId="0" borderId="13" xfId="0" applyNumberFormat="1" applyFont="1" applyFill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/>
    <xf numFmtId="0" fontId="5" fillId="0" borderId="3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13" xfId="0" applyBorder="1"/>
    <xf numFmtId="0" fontId="2" fillId="0" borderId="1" xfId="0" applyFont="1" applyFill="1" applyBorder="1" applyAlignment="1">
      <alignment horizontal="center"/>
    </xf>
    <xf numFmtId="0" fontId="0" fillId="0" borderId="4" xfId="0" applyBorder="1" applyAlignment="1">
      <alignment wrapText="1"/>
    </xf>
    <xf numFmtId="0" fontId="0" fillId="4" borderId="4" xfId="0" applyFill="1" applyBorder="1"/>
    <xf numFmtId="0" fontId="1" fillId="0" borderId="0" xfId="0" applyFont="1" applyFill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43"/>
  <sheetViews>
    <sheetView tabSelected="1" workbookViewId="0">
      <selection activeCell="H3" sqref="H3"/>
    </sheetView>
  </sheetViews>
  <sheetFormatPr defaultRowHeight="15"/>
  <cols>
    <col min="1" max="1" width="5.85546875" customWidth="1"/>
    <col min="2" max="2" width="57.85546875" customWidth="1"/>
    <col min="3" max="3" width="7.85546875" customWidth="1"/>
    <col min="4" max="4" width="10.85546875" customWidth="1"/>
    <col min="5" max="5" width="20.28515625" customWidth="1"/>
    <col min="6" max="6" width="0" hidden="1" customWidth="1"/>
    <col min="7" max="7" width="10.85546875" customWidth="1"/>
    <col min="8" max="8" width="16.28515625" customWidth="1"/>
    <col min="9" max="9" width="16.42578125" customWidth="1"/>
    <col min="10" max="10" width="13.42578125" customWidth="1"/>
    <col min="11" max="12" width="16.85546875" customWidth="1"/>
  </cols>
  <sheetData>
    <row r="3" spans="1:12" ht="321.75" customHeight="1">
      <c r="A3" s="5"/>
      <c r="B3" s="14" t="s">
        <v>58</v>
      </c>
      <c r="C3" s="14"/>
      <c r="D3" s="14"/>
      <c r="E3" s="14"/>
      <c r="F3" s="14"/>
    </row>
    <row r="4" spans="1:12" ht="15.75" customHeight="1">
      <c r="A4" s="12" t="s">
        <v>4</v>
      </c>
      <c r="B4" s="12" t="s">
        <v>5</v>
      </c>
      <c r="C4" s="15" t="s">
        <v>6</v>
      </c>
      <c r="D4" s="15"/>
      <c r="E4" s="16" t="s">
        <v>7</v>
      </c>
      <c r="F4" s="16"/>
    </row>
    <row r="5" spans="1:12" ht="15.75">
      <c r="A5" s="6">
        <v>1</v>
      </c>
      <c r="B5" s="4" t="s">
        <v>9</v>
      </c>
      <c r="C5" s="17">
        <v>44232.336805555555</v>
      </c>
      <c r="D5" s="18"/>
      <c r="E5" s="19" t="s">
        <v>10</v>
      </c>
      <c r="F5" s="19"/>
    </row>
    <row r="6" spans="1:12" ht="15.75">
      <c r="A6" s="6"/>
      <c r="B6" s="4" t="s">
        <v>40</v>
      </c>
      <c r="C6" s="40" t="s">
        <v>50</v>
      </c>
      <c r="D6" s="41"/>
      <c r="E6" s="13" t="s">
        <v>41</v>
      </c>
      <c r="F6" s="20"/>
    </row>
    <row r="7" spans="1:12" ht="15.75">
      <c r="A7" s="6"/>
      <c r="B7" s="4" t="s">
        <v>42</v>
      </c>
      <c r="C7" s="40" t="s">
        <v>49</v>
      </c>
      <c r="D7" s="41"/>
      <c r="E7" s="13" t="s">
        <v>43</v>
      </c>
      <c r="F7" s="20"/>
    </row>
    <row r="8" spans="1:12" ht="15.75">
      <c r="A8" s="6"/>
      <c r="B8" s="4" t="s">
        <v>9</v>
      </c>
      <c r="C8" s="40" t="s">
        <v>48</v>
      </c>
      <c r="D8" s="41"/>
      <c r="E8" s="13" t="s">
        <v>10</v>
      </c>
      <c r="F8" s="20"/>
    </row>
    <row r="9" spans="1:12" ht="15.75">
      <c r="A9" s="6"/>
      <c r="B9" s="4" t="s">
        <v>44</v>
      </c>
      <c r="C9" s="40" t="s">
        <v>48</v>
      </c>
      <c r="D9" s="41"/>
      <c r="E9" s="13" t="s">
        <v>45</v>
      </c>
      <c r="F9" s="20"/>
    </row>
    <row r="10" spans="1:12" ht="15.75">
      <c r="A10" s="6"/>
      <c r="B10" s="4" t="s">
        <v>46</v>
      </c>
      <c r="C10" s="40" t="s">
        <v>47</v>
      </c>
      <c r="D10" s="41"/>
      <c r="E10" s="13" t="s">
        <v>51</v>
      </c>
      <c r="F10" s="20"/>
    </row>
    <row r="12" spans="1:12" ht="15.75" thickBot="1">
      <c r="B12" s="3" t="s">
        <v>3</v>
      </c>
      <c r="C12" s="3"/>
      <c r="D12" s="3"/>
      <c r="E12" s="3"/>
      <c r="F12" s="3"/>
      <c r="G12" s="3"/>
      <c r="H12" s="2"/>
    </row>
    <row r="13" spans="1:12" ht="33.75" customHeight="1" thickBot="1">
      <c r="A13" s="21" t="s">
        <v>1</v>
      </c>
      <c r="B13" s="42" t="s">
        <v>0</v>
      </c>
      <c r="C13" s="46" t="s">
        <v>11</v>
      </c>
      <c r="D13" s="45" t="s">
        <v>12</v>
      </c>
      <c r="E13" s="43" t="s">
        <v>13</v>
      </c>
      <c r="F13" s="22" t="s">
        <v>14</v>
      </c>
      <c r="G13" s="48" t="s">
        <v>2</v>
      </c>
      <c r="H13" s="47" t="s">
        <v>46</v>
      </c>
      <c r="I13" s="49" t="s">
        <v>44</v>
      </c>
      <c r="J13" s="49" t="s">
        <v>9</v>
      </c>
      <c r="K13" s="49" t="s">
        <v>40</v>
      </c>
      <c r="L13" s="49" t="s">
        <v>42</v>
      </c>
    </row>
    <row r="14" spans="1:12">
      <c r="A14" s="23">
        <v>1</v>
      </c>
      <c r="B14" s="24" t="s">
        <v>15</v>
      </c>
      <c r="C14" s="44" t="s">
        <v>16</v>
      </c>
      <c r="D14" s="44">
        <v>100</v>
      </c>
      <c r="E14" s="26">
        <v>190</v>
      </c>
      <c r="F14" s="27"/>
      <c r="G14" s="28">
        <f>D14*E14</f>
        <v>19000</v>
      </c>
      <c r="H14" s="4"/>
      <c r="I14" s="4"/>
      <c r="J14" s="4"/>
      <c r="K14" s="29">
        <v>17400</v>
      </c>
      <c r="L14" s="4"/>
    </row>
    <row r="15" spans="1:12">
      <c r="A15" s="25">
        <v>2</v>
      </c>
      <c r="B15" s="30" t="s">
        <v>17</v>
      </c>
      <c r="C15" s="25" t="s">
        <v>16</v>
      </c>
      <c r="D15" s="25">
        <v>1</v>
      </c>
      <c r="E15" s="31">
        <v>8500</v>
      </c>
      <c r="F15" s="32"/>
      <c r="G15" s="28">
        <f t="shared" ref="G15:G34" si="0">D15*E15</f>
        <v>8500</v>
      </c>
      <c r="H15" s="4"/>
      <c r="I15" s="4"/>
      <c r="J15" s="4"/>
      <c r="K15" s="4"/>
      <c r="L15" s="29">
        <v>7500</v>
      </c>
    </row>
    <row r="16" spans="1:12">
      <c r="A16" s="25">
        <v>3</v>
      </c>
      <c r="B16" s="30" t="s">
        <v>18</v>
      </c>
      <c r="C16" s="25" t="s">
        <v>16</v>
      </c>
      <c r="D16" s="25">
        <v>12</v>
      </c>
      <c r="E16" s="31">
        <v>800</v>
      </c>
      <c r="F16" s="32"/>
      <c r="G16" s="28">
        <f t="shared" si="0"/>
        <v>9600</v>
      </c>
      <c r="H16" s="4"/>
      <c r="I16" s="4"/>
      <c r="J16" s="29">
        <v>5400</v>
      </c>
      <c r="K16" s="4"/>
      <c r="L16" s="4"/>
    </row>
    <row r="17" spans="1:12" ht="30">
      <c r="A17" s="25">
        <v>4</v>
      </c>
      <c r="B17" s="33" t="s">
        <v>19</v>
      </c>
      <c r="C17" s="25" t="s">
        <v>16</v>
      </c>
      <c r="D17" s="25">
        <v>100</v>
      </c>
      <c r="E17" s="31">
        <v>390</v>
      </c>
      <c r="F17" s="32"/>
      <c r="G17" s="28">
        <f t="shared" si="0"/>
        <v>39000</v>
      </c>
      <c r="H17" s="4"/>
      <c r="I17" s="4"/>
      <c r="J17" s="4"/>
      <c r="K17" s="34">
        <v>38900</v>
      </c>
      <c r="L17" s="29">
        <v>38600</v>
      </c>
    </row>
    <row r="18" spans="1:12" ht="30">
      <c r="A18" s="23">
        <v>5</v>
      </c>
      <c r="B18" s="33" t="s">
        <v>20</v>
      </c>
      <c r="C18" s="25" t="s">
        <v>16</v>
      </c>
      <c r="D18" s="25">
        <v>80</v>
      </c>
      <c r="E18" s="31">
        <v>390</v>
      </c>
      <c r="F18" s="32"/>
      <c r="G18" s="28">
        <f t="shared" si="0"/>
        <v>31200</v>
      </c>
      <c r="H18" s="4"/>
      <c r="I18" s="4"/>
      <c r="J18" s="4"/>
      <c r="K18" s="34">
        <v>31120</v>
      </c>
      <c r="L18" s="29">
        <v>30880</v>
      </c>
    </row>
    <row r="19" spans="1:12" ht="30">
      <c r="A19" s="25">
        <v>6</v>
      </c>
      <c r="B19" s="33" t="s">
        <v>21</v>
      </c>
      <c r="C19" s="25" t="s">
        <v>16</v>
      </c>
      <c r="D19" s="25">
        <v>100</v>
      </c>
      <c r="E19" s="31">
        <v>390</v>
      </c>
      <c r="F19" s="32"/>
      <c r="G19" s="28">
        <f t="shared" si="0"/>
        <v>39000</v>
      </c>
      <c r="H19" s="4"/>
      <c r="I19" s="4"/>
      <c r="J19" s="4"/>
      <c r="K19" s="29">
        <v>34500</v>
      </c>
      <c r="L19" s="4">
        <v>35700</v>
      </c>
    </row>
    <row r="20" spans="1:12" ht="30">
      <c r="A20" s="25">
        <v>7</v>
      </c>
      <c r="B20" s="33" t="s">
        <v>22</v>
      </c>
      <c r="C20" s="25" t="s">
        <v>16</v>
      </c>
      <c r="D20" s="25">
        <v>100</v>
      </c>
      <c r="E20" s="31">
        <v>490</v>
      </c>
      <c r="F20" s="32"/>
      <c r="G20" s="28">
        <f t="shared" si="0"/>
        <v>49000</v>
      </c>
      <c r="H20" s="34">
        <v>47200</v>
      </c>
      <c r="I20" s="4"/>
      <c r="J20" s="4"/>
      <c r="K20" s="29">
        <v>34500</v>
      </c>
      <c r="L20" s="4">
        <v>40900</v>
      </c>
    </row>
    <row r="21" spans="1:12" ht="30">
      <c r="A21" s="25">
        <v>8</v>
      </c>
      <c r="B21" s="33" t="s">
        <v>23</v>
      </c>
      <c r="C21" s="25" t="s">
        <v>16</v>
      </c>
      <c r="D21" s="25">
        <v>100</v>
      </c>
      <c r="E21" s="31">
        <v>490</v>
      </c>
      <c r="F21" s="32"/>
      <c r="G21" s="28">
        <f t="shared" si="0"/>
        <v>49000</v>
      </c>
      <c r="H21" s="34">
        <v>47200</v>
      </c>
      <c r="I21" s="4"/>
      <c r="J21" s="4"/>
      <c r="K21" s="29">
        <v>38900</v>
      </c>
      <c r="L21" s="4">
        <v>40000</v>
      </c>
    </row>
    <row r="22" spans="1:12" ht="30">
      <c r="A22" s="23">
        <v>9</v>
      </c>
      <c r="B22" s="33" t="s">
        <v>24</v>
      </c>
      <c r="C22" s="25" t="s">
        <v>16</v>
      </c>
      <c r="D22" s="25">
        <v>50</v>
      </c>
      <c r="E22" s="31">
        <v>390</v>
      </c>
      <c r="F22" s="32"/>
      <c r="G22" s="28">
        <f t="shared" si="0"/>
        <v>19500</v>
      </c>
      <c r="H22" s="4"/>
      <c r="I22" s="4"/>
      <c r="J22" s="4"/>
      <c r="K22" s="4">
        <v>18350</v>
      </c>
      <c r="L22" s="29">
        <v>17500</v>
      </c>
    </row>
    <row r="23" spans="1:12" ht="30">
      <c r="A23" s="25">
        <v>10</v>
      </c>
      <c r="B23" s="33" t="s">
        <v>25</v>
      </c>
      <c r="C23" s="25" t="s">
        <v>16</v>
      </c>
      <c r="D23" s="25">
        <v>50</v>
      </c>
      <c r="E23" s="31">
        <v>350</v>
      </c>
      <c r="F23" s="32"/>
      <c r="G23" s="28">
        <f t="shared" si="0"/>
        <v>17500</v>
      </c>
      <c r="H23" s="4"/>
      <c r="I23" s="4"/>
      <c r="J23" s="4"/>
      <c r="K23" s="4">
        <v>15600</v>
      </c>
      <c r="L23" s="29">
        <v>15500</v>
      </c>
    </row>
    <row r="24" spans="1:12">
      <c r="A24" s="25">
        <v>11</v>
      </c>
      <c r="B24" s="30" t="s">
        <v>26</v>
      </c>
      <c r="C24" s="25" t="s">
        <v>16</v>
      </c>
      <c r="D24" s="25">
        <v>50</v>
      </c>
      <c r="E24" s="31">
        <v>650</v>
      </c>
      <c r="F24" s="32"/>
      <c r="G24" s="28">
        <f t="shared" si="0"/>
        <v>32500</v>
      </c>
      <c r="H24" s="34">
        <v>30700</v>
      </c>
      <c r="I24" s="4"/>
      <c r="J24" s="4"/>
      <c r="K24" s="29">
        <v>17550</v>
      </c>
      <c r="L24" s="4">
        <v>32450</v>
      </c>
    </row>
    <row r="25" spans="1:12">
      <c r="A25" s="25">
        <v>12</v>
      </c>
      <c r="B25" s="30" t="s">
        <v>27</v>
      </c>
      <c r="C25" s="25" t="s">
        <v>16</v>
      </c>
      <c r="D25" s="25">
        <v>200</v>
      </c>
      <c r="E25" s="31">
        <v>150</v>
      </c>
      <c r="F25" s="32"/>
      <c r="G25" s="28">
        <f t="shared" si="0"/>
        <v>30000</v>
      </c>
      <c r="H25" s="4"/>
      <c r="I25" s="4"/>
      <c r="J25" s="4"/>
      <c r="K25" s="29">
        <v>18600</v>
      </c>
      <c r="L25" s="4"/>
    </row>
    <row r="26" spans="1:12">
      <c r="A26" s="23">
        <v>13</v>
      </c>
      <c r="B26" s="30" t="s">
        <v>28</v>
      </c>
      <c r="C26" s="25" t="s">
        <v>16</v>
      </c>
      <c r="D26" s="25">
        <v>50</v>
      </c>
      <c r="E26" s="31">
        <v>850</v>
      </c>
      <c r="F26" s="32"/>
      <c r="G26" s="28">
        <f t="shared" si="0"/>
        <v>42500</v>
      </c>
      <c r="H26" s="4"/>
      <c r="I26" s="4"/>
      <c r="J26" s="4"/>
      <c r="K26" s="29">
        <v>35600</v>
      </c>
      <c r="L26" s="4"/>
    </row>
    <row r="27" spans="1:12">
      <c r="A27" s="25">
        <v>14</v>
      </c>
      <c r="B27" s="30" t="s">
        <v>29</v>
      </c>
      <c r="C27" s="25" t="s">
        <v>30</v>
      </c>
      <c r="D27" s="25">
        <v>4</v>
      </c>
      <c r="E27" s="31">
        <v>25000</v>
      </c>
      <c r="F27" s="32"/>
      <c r="G27" s="28">
        <f t="shared" si="0"/>
        <v>100000</v>
      </c>
      <c r="H27" s="50"/>
      <c r="I27" s="50"/>
      <c r="J27" s="50"/>
      <c r="K27" s="50"/>
      <c r="L27" s="50"/>
    </row>
    <row r="28" spans="1:12">
      <c r="A28" s="25">
        <v>15</v>
      </c>
      <c r="B28" s="30" t="s">
        <v>31</v>
      </c>
      <c r="C28" s="25" t="s">
        <v>32</v>
      </c>
      <c r="D28" s="25">
        <v>500</v>
      </c>
      <c r="E28" s="31">
        <v>165</v>
      </c>
      <c r="F28" s="32"/>
      <c r="G28" s="28">
        <f t="shared" si="0"/>
        <v>82500</v>
      </c>
      <c r="H28" s="50"/>
      <c r="I28" s="50"/>
      <c r="J28" s="50"/>
      <c r="K28" s="50"/>
      <c r="L28" s="50"/>
    </row>
    <row r="29" spans="1:12">
      <c r="A29" s="25">
        <v>16</v>
      </c>
      <c r="B29" s="30" t="s">
        <v>33</v>
      </c>
      <c r="C29" s="25" t="s">
        <v>34</v>
      </c>
      <c r="D29" s="25">
        <v>50</v>
      </c>
      <c r="E29" s="31">
        <v>2500</v>
      </c>
      <c r="F29" s="32"/>
      <c r="G29" s="28">
        <f t="shared" si="0"/>
        <v>125000</v>
      </c>
      <c r="H29" s="4">
        <v>122250</v>
      </c>
      <c r="I29" s="4"/>
      <c r="J29" s="29">
        <v>100000</v>
      </c>
      <c r="K29" s="4"/>
      <c r="L29" s="4"/>
    </row>
    <row r="30" spans="1:12">
      <c r="A30" s="23">
        <v>17</v>
      </c>
      <c r="B30" s="30" t="s">
        <v>35</v>
      </c>
      <c r="C30" s="25" t="s">
        <v>16</v>
      </c>
      <c r="D30" s="25">
        <v>20</v>
      </c>
      <c r="E30" s="31">
        <v>3650</v>
      </c>
      <c r="F30" s="32"/>
      <c r="G30" s="28">
        <f t="shared" si="0"/>
        <v>73000</v>
      </c>
      <c r="H30" s="4"/>
      <c r="I30" s="29">
        <v>72800</v>
      </c>
      <c r="J30" s="4"/>
      <c r="K30" s="4"/>
      <c r="L30" s="4"/>
    </row>
    <row r="31" spans="1:12">
      <c r="A31" s="25">
        <v>18</v>
      </c>
      <c r="B31" s="30" t="s">
        <v>36</v>
      </c>
      <c r="C31" s="25" t="s">
        <v>16</v>
      </c>
      <c r="D31" s="25">
        <v>100</v>
      </c>
      <c r="E31" s="31">
        <v>210</v>
      </c>
      <c r="F31" s="32"/>
      <c r="G31" s="28">
        <f t="shared" si="0"/>
        <v>21000</v>
      </c>
      <c r="H31" s="50"/>
      <c r="I31" s="50"/>
      <c r="J31" s="50"/>
      <c r="K31" s="50"/>
      <c r="L31" s="50"/>
    </row>
    <row r="32" spans="1:12">
      <c r="A32" s="25">
        <v>19</v>
      </c>
      <c r="B32" s="30" t="s">
        <v>37</v>
      </c>
      <c r="C32" s="25" t="s">
        <v>16</v>
      </c>
      <c r="D32" s="25">
        <v>5</v>
      </c>
      <c r="E32" s="31">
        <v>5200</v>
      </c>
      <c r="F32" s="32"/>
      <c r="G32" s="28">
        <f t="shared" si="0"/>
        <v>26000</v>
      </c>
      <c r="H32" s="4"/>
      <c r="I32" s="34">
        <v>25950</v>
      </c>
      <c r="J32" s="4"/>
      <c r="K32" s="29">
        <v>21700</v>
      </c>
      <c r="L32" s="4">
        <v>24375</v>
      </c>
    </row>
    <row r="33" spans="1:12">
      <c r="A33" s="25">
        <v>20</v>
      </c>
      <c r="B33" s="32" t="s">
        <v>38</v>
      </c>
      <c r="C33" s="25" t="s">
        <v>30</v>
      </c>
      <c r="D33" s="25">
        <v>100</v>
      </c>
      <c r="E33" s="25">
        <v>7200</v>
      </c>
      <c r="F33" s="35"/>
      <c r="G33" s="28">
        <f t="shared" si="0"/>
        <v>720000</v>
      </c>
      <c r="H33" s="29">
        <v>670000</v>
      </c>
      <c r="I33" s="4">
        <v>718000</v>
      </c>
      <c r="J33" s="4"/>
      <c r="K33" s="4"/>
      <c r="L33" s="4"/>
    </row>
    <row r="34" spans="1:12" ht="15.75" thickBot="1">
      <c r="A34" s="36">
        <v>21</v>
      </c>
      <c r="B34" s="37" t="s">
        <v>39</v>
      </c>
      <c r="C34" s="36" t="s">
        <v>30</v>
      </c>
      <c r="D34" s="36">
        <v>100</v>
      </c>
      <c r="E34" s="36">
        <v>19700</v>
      </c>
      <c r="F34" s="35"/>
      <c r="G34" s="28">
        <f t="shared" si="0"/>
        <v>1970000</v>
      </c>
      <c r="H34" s="29">
        <v>1870000</v>
      </c>
      <c r="I34" s="4">
        <v>1968000</v>
      </c>
      <c r="J34" s="4"/>
      <c r="K34" s="4"/>
      <c r="L34" s="4"/>
    </row>
    <row r="35" spans="1:12" ht="15.75" thickBot="1">
      <c r="A35" s="8"/>
      <c r="B35" s="9" t="s">
        <v>8</v>
      </c>
      <c r="C35" s="10"/>
      <c r="D35" s="9"/>
      <c r="E35" s="11"/>
      <c r="F35" s="38" t="e">
        <f>SUM(#REF!)</f>
        <v>#REF!</v>
      </c>
      <c r="G35" s="39">
        <f>SUM(G14:G34)</f>
        <v>3503800</v>
      </c>
      <c r="H35" s="39">
        <f t="shared" ref="H35:L35" si="1">SUM(H14:H34)</f>
        <v>2787350</v>
      </c>
      <c r="I35" s="39">
        <f t="shared" si="1"/>
        <v>2784750</v>
      </c>
      <c r="J35" s="39">
        <f t="shared" si="1"/>
        <v>105400</v>
      </c>
      <c r="K35" s="39">
        <f t="shared" si="1"/>
        <v>322720</v>
      </c>
      <c r="L35" s="39">
        <f t="shared" si="1"/>
        <v>283405</v>
      </c>
    </row>
    <row r="36" spans="1:12">
      <c r="B36" s="3"/>
      <c r="C36" s="3"/>
      <c r="D36" s="3"/>
      <c r="E36" s="3"/>
      <c r="F36" s="3"/>
      <c r="G36" s="3"/>
      <c r="H36" s="2"/>
    </row>
    <row r="37" spans="1:12">
      <c r="B37" s="3"/>
      <c r="C37" s="3"/>
      <c r="D37" s="3"/>
      <c r="E37" s="3"/>
      <c r="F37" s="3"/>
      <c r="G37" s="3"/>
      <c r="H37" s="2"/>
    </row>
    <row r="38" spans="1:12">
      <c r="B38" s="3" t="s">
        <v>52</v>
      </c>
      <c r="C38" s="3"/>
      <c r="D38" s="3"/>
      <c r="E38" s="3"/>
      <c r="F38" s="3"/>
      <c r="G38" s="3"/>
      <c r="H38" s="2"/>
    </row>
    <row r="39" spans="1:12">
      <c r="B39" s="3" t="s">
        <v>53</v>
      </c>
      <c r="C39" s="1"/>
      <c r="D39" s="1"/>
      <c r="E39" s="1"/>
      <c r="F39" s="1"/>
    </row>
    <row r="40" spans="1:12" ht="15" customHeight="1">
      <c r="B40" s="3" t="s">
        <v>54</v>
      </c>
      <c r="C40" s="7"/>
    </row>
    <row r="41" spans="1:12">
      <c r="B41" s="3" t="s">
        <v>55</v>
      </c>
    </row>
    <row r="42" spans="1:12">
      <c r="B42" s="3" t="s">
        <v>56</v>
      </c>
    </row>
    <row r="43" spans="1:12" ht="30" customHeight="1">
      <c r="B43" s="51" t="s">
        <v>57</v>
      </c>
      <c r="C43" s="51"/>
    </row>
  </sheetData>
  <mergeCells count="11">
    <mergeCell ref="B43:C43"/>
    <mergeCell ref="B3:F3"/>
    <mergeCell ref="C4:D4"/>
    <mergeCell ref="E4:F4"/>
    <mergeCell ref="C5:D5"/>
    <mergeCell ref="E5:F5"/>
    <mergeCell ref="C6:D6"/>
    <mergeCell ref="C7:D7"/>
    <mergeCell ref="C8:D8"/>
    <mergeCell ref="C9:D9"/>
    <mergeCell ref="C10:D10"/>
  </mergeCells>
  <pageMargins left="0.70866141732283472" right="0.70866141732283472" top="0.74803149606299213" bottom="0.74803149606299213" header="0.31496062992125984" footer="0.31496062992125984"/>
  <pageSetup paperSize="9" scale="6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2021-03-01T12:08:52Z</dcterms:modified>
</cp:coreProperties>
</file>